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<sst xmlns="http://schemas.openxmlformats.org/spreadsheetml/2006/main" count="74" uniqueCount="72">
  <si>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</si>
  <si>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</si>
  <si>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</si>
  <si>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</si>
  <si>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</si>
  <si>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</si>
  <si>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</si>
  <si>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</si>
  <si>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</si>
  <si>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</si>
  <si>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</si>
  <si>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</si>
  <si>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</si>
  <si>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</si>
  <si>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</si>
  <si>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</si>
  <si>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</si>
  <si>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</si>
  <si>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</si>
  <si>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</si>
  <si>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</si>
  <si>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</si>
  <si>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</si>
  <si>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</si>
  <si>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</si>
  <si>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</si>
  <si>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</si>
  <si>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</si>
  <si>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</si>
  <si>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</si>
  <si>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</si>
  <si>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</si>
  <si>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180000</t>
  </si>
  <si>
    <t>18.Інші послуги, пов’язані з економічною діяльністю</t>
  </si>
  <si>
    <t>% до призначень звітного періоду</t>
  </si>
  <si>
    <t>ВСЬОГО ВИДАТКІВ</t>
  </si>
  <si>
    <t>900203</t>
  </si>
  <si>
    <t>090417</t>
  </si>
  <si>
    <t>090203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</si>
  <si>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</si>
  <si>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</si>
  <si>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</si>
  <si>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</si>
  <si>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</si>
  <si>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</si>
  <si>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</si>
  <si>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</si>
  <si>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</si>
  <si>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</si>
  <si>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</si>
  <si>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</si>
  <si>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</si>
  <si>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</si>
  <si>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</si>
  <si>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на капремонт жилфонду (інші пільги ветеранам)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</si>
  <si>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</si>
  <si>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</si>
  <si>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</si>
  <si>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</si>
  <si>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</si>
  <si>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КРЕДИТУВАННЯ ЗАГАЛЬНОГО ФОНДУ</t>
  </si>
  <si>
    <t>ВИДАТКИ СПЕЦІАЛЬНОГО ФОНДУ</t>
  </si>
  <si>
    <t>КРЕДИТУВАННЯ СПЕЦІАЛЬНОГО ФОНДУ</t>
  </si>
  <si>
    <t>ВСЬОГО КРЕДИТУВАННЯ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</si>
  <si>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</si>
  <si>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</si>
  <si>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Бюджет на 2013 рік (із внесеними змінами)</t>
  </si>
  <si>
    <t>160000</t>
  </si>
  <si>
    <t>16. Сільське і лісове господарство</t>
  </si>
  <si>
    <t>План на 9 місяців 2013 року</t>
  </si>
  <si>
    <t>250380</t>
  </si>
  <si>
    <t>Інші субвенції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</si>
</sst>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7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176" fontId="10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176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176" fontId="0" fillId="2" borderId="1" xfId="0" applyNumberFormat="1" applyFill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176" fontId="1" fillId="2" borderId="1" xfId="0" applyNumberFormat="1" applyFont="1" applyFill="1" applyBorder="1" applyAlignment="1">
      <alignment wrapText="1"/>
    </xf>
    <xf numFmtId="176" fontId="0" fillId="3" borderId="1" xfId="0" applyNumberFormat="1" applyFont="1" applyFill="1" applyBorder="1" applyAlignment="1">
      <alignment wrapText="1"/>
    </xf>
    <xf numFmtId="176" fontId="0" fillId="3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7">
      <selection activeCell="F24" sqref="F24:G26"/>
    </sheetView>
  </sheetViews>
  <sheetFormatPr defaultColWidth="9.00390625" defaultRowHeight="12.75"/>
  <cols>
    <col min="1" max="1" width="7.25390625" style="0" customWidth="1"/>
    <col min="2" max="2" width="43.25390625" style="0" customWidth="1"/>
    <col min="3" max="3" width="11.00390625" style="0" customWidth="1"/>
    <col min="4" max="4" width="10.25390625" style="0" customWidth="1"/>
    <col min="5" max="6" width="9.75390625" style="0" customWidth="1"/>
    <col min="7" max="7" width="8.625" style="0" customWidth="1"/>
  </cols>
  <sheetData>
    <row r="1" spans="1:7" ht="54.75" customHeight="1">
      <c r="A1" s="5" t="s">
        <v>10</v>
      </c>
      <c r="B1" s="6" t="s">
        <v>11</v>
      </c>
      <c r="C1" s="29" t="s">
        <v>66</v>
      </c>
      <c r="D1" s="29" t="s">
        <v>69</v>
      </c>
      <c r="E1" s="43" t="s">
        <v>1</v>
      </c>
      <c r="F1" s="23" t="s">
        <v>28</v>
      </c>
      <c r="G1" s="23" t="s">
        <v>34</v>
      </c>
    </row>
    <row r="2" spans="1:7" ht="12.75">
      <c r="A2" s="36"/>
      <c r="B2" s="55" t="s">
        <v>59</v>
      </c>
      <c r="C2" s="37"/>
      <c r="D2" s="37"/>
      <c r="E2" s="36"/>
      <c r="F2" s="36"/>
      <c r="G2" s="36"/>
    </row>
    <row r="3" spans="1:7" ht="12.75">
      <c r="A3" s="24" t="s">
        <v>12</v>
      </c>
      <c r="B3" s="27" t="s">
        <v>2</v>
      </c>
      <c r="C3" s="15">
        <v>977.1</v>
      </c>
      <c r="D3" s="7">
        <v>744.6</v>
      </c>
      <c r="E3" s="13">
        <v>619.3</v>
      </c>
      <c r="F3" s="2">
        <f aca="true" t="shared" si="0" ref="F3:F27">E3/C3*100</f>
        <v>63.38143485825402</v>
      </c>
      <c r="G3" s="13">
        <f>E3/D3*100</f>
        <v>83.17217297878055</v>
      </c>
    </row>
    <row r="4" spans="1:7" ht="12.75">
      <c r="A4" s="24" t="s">
        <v>13</v>
      </c>
      <c r="B4" s="27" t="s">
        <v>3</v>
      </c>
      <c r="C4" s="15">
        <v>33056.6</v>
      </c>
      <c r="D4" s="15">
        <v>29485.5</v>
      </c>
      <c r="E4" s="13">
        <v>22879</v>
      </c>
      <c r="F4" s="2">
        <f t="shared" si="0"/>
        <v>69.21159465885785</v>
      </c>
      <c r="G4" s="13">
        <f aca="true" t="shared" si="1" ref="G4:G27">E4/D4*100</f>
        <v>77.59407166234251</v>
      </c>
    </row>
    <row r="5" spans="1:7" ht="12.75">
      <c r="A5" s="24" t="s">
        <v>14</v>
      </c>
      <c r="B5" s="27" t="s">
        <v>4</v>
      </c>
      <c r="C5" s="7">
        <v>19748.6</v>
      </c>
      <c r="D5" s="7">
        <v>18556.2</v>
      </c>
      <c r="E5" s="13">
        <v>13895.8</v>
      </c>
      <c r="F5" s="2">
        <f t="shared" si="0"/>
        <v>70.36346880285184</v>
      </c>
      <c r="G5" s="13">
        <f t="shared" si="1"/>
        <v>74.88494411571334</v>
      </c>
    </row>
    <row r="6" spans="1:7" ht="12.75">
      <c r="A6" s="24" t="s">
        <v>15</v>
      </c>
      <c r="B6" s="27" t="s">
        <v>5</v>
      </c>
      <c r="C6" s="7">
        <f>SUM(C7:C14)</f>
        <v>41831.299999999996</v>
      </c>
      <c r="D6" s="7">
        <f>SUM(D7:D14)</f>
        <v>32138.300000000003</v>
      </c>
      <c r="E6" s="7">
        <f>SUM(E7:E14)</f>
        <v>30825.3</v>
      </c>
      <c r="F6" s="2">
        <f t="shared" si="0"/>
        <v>73.68955781914501</v>
      </c>
      <c r="G6" s="13">
        <f t="shared" si="1"/>
        <v>95.91453188252022</v>
      </c>
    </row>
    <row r="7" spans="1:7" ht="12.75">
      <c r="A7" s="24"/>
      <c r="B7" s="33" t="s">
        <v>55</v>
      </c>
      <c r="C7" s="10">
        <v>4255</v>
      </c>
      <c r="D7" s="10">
        <v>3243.5</v>
      </c>
      <c r="E7" s="10">
        <v>3178</v>
      </c>
      <c r="F7" s="16">
        <f>E7/C7*100</f>
        <v>74.68860164512338</v>
      </c>
      <c r="G7" s="16">
        <f>E7/D7*100</f>
        <v>97.98057653769077</v>
      </c>
    </row>
    <row r="8" spans="1:7" ht="33.75">
      <c r="A8" s="24"/>
      <c r="B8" s="54" t="s">
        <v>56</v>
      </c>
      <c r="C8" s="10">
        <v>30177.7</v>
      </c>
      <c r="D8" s="10">
        <v>22587.1</v>
      </c>
      <c r="E8" s="10">
        <v>22461.9</v>
      </c>
      <c r="F8" s="16">
        <f>E8/C8*100</f>
        <v>74.43211377938013</v>
      </c>
      <c r="G8" s="16">
        <f>E8/D8*100</f>
        <v>99.44570130738343</v>
      </c>
    </row>
    <row r="9" spans="1:7" ht="12.75">
      <c r="A9" s="24"/>
      <c r="B9" s="54" t="s">
        <v>57</v>
      </c>
      <c r="C9" s="10">
        <v>3555</v>
      </c>
      <c r="D9" s="10">
        <v>2643.2</v>
      </c>
      <c r="E9" s="10">
        <v>2548.5</v>
      </c>
      <c r="F9" s="16">
        <f>E9/C9*100</f>
        <v>71.68776371308016</v>
      </c>
      <c r="G9" s="16">
        <f>E9/D9*100</f>
        <v>96.4172215496368</v>
      </c>
    </row>
    <row r="10" spans="1:7" ht="12" customHeight="1">
      <c r="A10" s="25" t="s">
        <v>16</v>
      </c>
      <c r="B10" s="28" t="s">
        <v>17</v>
      </c>
      <c r="C10" s="10">
        <v>66.4</v>
      </c>
      <c r="D10" s="10">
        <v>60.4</v>
      </c>
      <c r="E10" s="16">
        <v>49</v>
      </c>
      <c r="F10" s="16">
        <f t="shared" si="0"/>
        <v>73.79518072289156</v>
      </c>
      <c r="G10" s="16">
        <f t="shared" si="1"/>
        <v>81.12582781456953</v>
      </c>
    </row>
    <row r="11" spans="1:7" ht="12" customHeight="1">
      <c r="A11" s="25" t="s">
        <v>37</v>
      </c>
      <c r="B11" s="28" t="s">
        <v>39</v>
      </c>
      <c r="C11" s="10">
        <v>24.4</v>
      </c>
      <c r="D11" s="10">
        <v>4.2</v>
      </c>
      <c r="E11" s="16">
        <v>4.2</v>
      </c>
      <c r="F11" s="16">
        <f>E11/C11*100</f>
        <v>17.213114754098363</v>
      </c>
      <c r="G11" s="16">
        <f>E11/D11*100</f>
        <v>100</v>
      </c>
    </row>
    <row r="12" spans="1:7" ht="15.75" customHeight="1">
      <c r="A12" s="25" t="s">
        <v>29</v>
      </c>
      <c r="B12" s="28" t="s">
        <v>0</v>
      </c>
      <c r="C12" s="10">
        <v>17</v>
      </c>
      <c r="D12" s="10">
        <v>13.8</v>
      </c>
      <c r="E12" s="9">
        <v>0.6</v>
      </c>
      <c r="F12" s="16">
        <f t="shared" si="0"/>
        <v>3.5294117647058822</v>
      </c>
      <c r="G12" s="16">
        <f>E12/D12*100</f>
        <v>4.3478260869565215</v>
      </c>
    </row>
    <row r="13" spans="1:7" ht="12.75">
      <c r="A13" s="25" t="s">
        <v>18</v>
      </c>
      <c r="B13" s="28" t="s">
        <v>19</v>
      </c>
      <c r="C13" s="11">
        <v>502.2</v>
      </c>
      <c r="D13" s="11">
        <v>425.2</v>
      </c>
      <c r="E13" s="16">
        <v>334.8</v>
      </c>
      <c r="F13" s="16">
        <f t="shared" si="0"/>
        <v>66.66666666666667</v>
      </c>
      <c r="G13" s="16">
        <f t="shared" si="1"/>
        <v>78.73941674506115</v>
      </c>
    </row>
    <row r="14" spans="1:7" ht="16.5" customHeight="1">
      <c r="A14" s="25" t="s">
        <v>20</v>
      </c>
      <c r="B14" s="28" t="s">
        <v>21</v>
      </c>
      <c r="C14" s="11">
        <v>3233.6</v>
      </c>
      <c r="D14" s="11">
        <v>3160.9</v>
      </c>
      <c r="E14" s="16">
        <v>2248.3</v>
      </c>
      <c r="F14" s="16">
        <f t="shared" si="0"/>
        <v>69.52931716971797</v>
      </c>
      <c r="G14" s="16">
        <f t="shared" si="1"/>
        <v>71.12847606694295</v>
      </c>
    </row>
    <row r="15" spans="1:7" ht="12.75">
      <c r="A15" s="24" t="s">
        <v>22</v>
      </c>
      <c r="B15" s="27" t="s">
        <v>6</v>
      </c>
      <c r="C15" s="15">
        <v>4378.6</v>
      </c>
      <c r="D15" s="15">
        <v>4150.8</v>
      </c>
      <c r="E15" s="13">
        <v>3006.1</v>
      </c>
      <c r="F15" s="2">
        <f t="shared" si="0"/>
        <v>68.65436440871511</v>
      </c>
      <c r="G15" s="13">
        <f t="shared" si="1"/>
        <v>72.42218367543606</v>
      </c>
    </row>
    <row r="16" spans="1:7" ht="12.75">
      <c r="A16" s="24" t="s">
        <v>40</v>
      </c>
      <c r="B16" s="27" t="s">
        <v>41</v>
      </c>
      <c r="C16" s="15">
        <v>67</v>
      </c>
      <c r="D16" s="15">
        <v>62.2</v>
      </c>
      <c r="E16" s="13">
        <v>25.1</v>
      </c>
      <c r="F16" s="2">
        <f t="shared" si="0"/>
        <v>37.462686567164184</v>
      </c>
      <c r="G16" s="13">
        <f t="shared" si="1"/>
        <v>40.353697749196144</v>
      </c>
    </row>
    <row r="17" spans="1:7" ht="12.75">
      <c r="A17" s="24" t="s">
        <v>23</v>
      </c>
      <c r="B17" s="27" t="s">
        <v>7</v>
      </c>
      <c r="C17" s="7">
        <v>550.9</v>
      </c>
      <c r="D17" s="7">
        <v>549</v>
      </c>
      <c r="E17" s="13">
        <v>386.8</v>
      </c>
      <c r="F17" s="2">
        <f t="shared" si="0"/>
        <v>70.21237974223997</v>
      </c>
      <c r="G17" s="13">
        <f t="shared" si="1"/>
        <v>70.45537340619308</v>
      </c>
    </row>
    <row r="18" spans="1:7" ht="12.75">
      <c r="A18" s="24" t="s">
        <v>67</v>
      </c>
      <c r="B18" s="27" t="s">
        <v>68</v>
      </c>
      <c r="C18" s="7">
        <v>34.9</v>
      </c>
      <c r="D18" s="7">
        <v>19.1</v>
      </c>
      <c r="E18" s="13"/>
      <c r="F18" s="2"/>
      <c r="G18" s="13"/>
    </row>
    <row r="19" spans="1:7" ht="24" customHeight="1">
      <c r="A19" s="24" t="s">
        <v>24</v>
      </c>
      <c r="B19" s="30" t="s">
        <v>8</v>
      </c>
      <c r="C19" s="7">
        <v>443.1</v>
      </c>
      <c r="D19" s="7">
        <v>354.9</v>
      </c>
      <c r="E19" s="13">
        <v>329.9</v>
      </c>
      <c r="F19" s="2">
        <f t="shared" si="0"/>
        <v>74.45271947641615</v>
      </c>
      <c r="G19" s="13">
        <f t="shared" si="1"/>
        <v>92.95576218653142</v>
      </c>
    </row>
    <row r="20" spans="1:7" ht="19.5" customHeight="1">
      <c r="A20" s="24" t="s">
        <v>32</v>
      </c>
      <c r="B20" s="30" t="s">
        <v>33</v>
      </c>
      <c r="C20" s="7">
        <v>24.1</v>
      </c>
      <c r="D20" s="7">
        <v>23</v>
      </c>
      <c r="E20" s="3">
        <v>16.3</v>
      </c>
      <c r="F20" s="2">
        <f t="shared" si="0"/>
        <v>67.63485477178423</v>
      </c>
      <c r="G20" s="8">
        <f t="shared" si="1"/>
        <v>70.86956521739131</v>
      </c>
    </row>
    <row r="21" spans="1:7" ht="19.5" customHeight="1">
      <c r="A21" s="24" t="s">
        <v>25</v>
      </c>
      <c r="B21" s="30" t="s">
        <v>9</v>
      </c>
      <c r="C21" s="7">
        <f>C22</f>
        <v>83.8</v>
      </c>
      <c r="D21" s="7">
        <f>D22</f>
        <v>70.5</v>
      </c>
      <c r="E21" s="7">
        <f>E22</f>
        <v>55.4</v>
      </c>
      <c r="F21" s="2">
        <f t="shared" si="0"/>
        <v>66.10978520286396</v>
      </c>
      <c r="G21" s="8">
        <f t="shared" si="1"/>
        <v>78.58156028368795</v>
      </c>
    </row>
    <row r="22" spans="1:7" ht="12.75">
      <c r="A22" s="25" t="s">
        <v>50</v>
      </c>
      <c r="B22" s="33" t="s">
        <v>51</v>
      </c>
      <c r="C22" s="10">
        <v>83.8</v>
      </c>
      <c r="D22" s="10">
        <v>70.5</v>
      </c>
      <c r="E22" s="9">
        <v>55.4</v>
      </c>
      <c r="F22" s="16">
        <f t="shared" si="0"/>
        <v>66.10978520286396</v>
      </c>
      <c r="G22" s="16">
        <f t="shared" si="1"/>
        <v>78.58156028368795</v>
      </c>
    </row>
    <row r="23" spans="1:7" ht="12.75">
      <c r="A23" s="26" t="s">
        <v>26</v>
      </c>
      <c r="B23" s="18" t="s">
        <v>30</v>
      </c>
      <c r="C23" s="17">
        <f>SUM(C3+C4+C5+C6+C15+C17+C18+C19+C21+C20+C16)</f>
        <v>101196</v>
      </c>
      <c r="D23" s="17">
        <f>SUM(D3+D4+D5+D6+D15+D17+D18+D19+D21+D20+D16)</f>
        <v>86154.1</v>
      </c>
      <c r="E23" s="17">
        <f>SUM(E3+E4+E5+E6+E15+E17+E18+E19+E21+E20+E16)</f>
        <v>72039</v>
      </c>
      <c r="F23" s="14">
        <f t="shared" si="0"/>
        <v>71.18759634768172</v>
      </c>
      <c r="G23" s="35">
        <f t="shared" si="1"/>
        <v>83.61645005867393</v>
      </c>
    </row>
    <row r="24" spans="1:7" ht="12.75">
      <c r="A24" s="24"/>
      <c r="B24" s="31" t="s">
        <v>27</v>
      </c>
      <c r="C24" s="8">
        <v>3810.2</v>
      </c>
      <c r="D24" s="1">
        <v>2888.8</v>
      </c>
      <c r="E24" s="8">
        <v>2631.4</v>
      </c>
      <c r="F24" s="12">
        <f t="shared" si="0"/>
        <v>69.06199149650938</v>
      </c>
      <c r="G24" s="12">
        <f t="shared" si="1"/>
        <v>91.08972583771808</v>
      </c>
    </row>
    <row r="25" spans="1:7" ht="33.75">
      <c r="A25" s="64" t="s">
        <v>52</v>
      </c>
      <c r="B25" s="31" t="s">
        <v>53</v>
      </c>
      <c r="C25" s="65">
        <v>67.4</v>
      </c>
      <c r="D25" s="66">
        <v>67.4</v>
      </c>
      <c r="E25" s="66">
        <v>67.4</v>
      </c>
      <c r="F25" s="12">
        <f>E25/C25*100</f>
        <v>100</v>
      </c>
      <c r="G25" s="12">
        <f>E25/D25*100</f>
        <v>100</v>
      </c>
    </row>
    <row r="26" spans="1:7" ht="12.75">
      <c r="A26" s="24" t="s">
        <v>70</v>
      </c>
      <c r="B26" s="31" t="s">
        <v>71</v>
      </c>
      <c r="C26" s="8">
        <v>108.1</v>
      </c>
      <c r="D26" s="1">
        <v>108.1</v>
      </c>
      <c r="E26" s="8">
        <v>108.1</v>
      </c>
      <c r="F26" s="12">
        <f t="shared" si="0"/>
        <v>100</v>
      </c>
      <c r="G26" s="12">
        <f t="shared" si="1"/>
        <v>100</v>
      </c>
    </row>
    <row r="27" spans="1:7" ht="21" customHeight="1">
      <c r="A27" s="26" t="s">
        <v>36</v>
      </c>
      <c r="B27" s="19" t="s">
        <v>58</v>
      </c>
      <c r="C27" s="20">
        <f>SUM(C23:C26)</f>
        <v>105181.7</v>
      </c>
      <c r="D27" s="20">
        <f>SUM(D23:D26)</f>
        <v>89218.40000000001</v>
      </c>
      <c r="E27" s="20">
        <f>SUM(E23:E26)</f>
        <v>74845.9</v>
      </c>
      <c r="F27" s="14">
        <f t="shared" si="0"/>
        <v>71.15867113765988</v>
      </c>
      <c r="G27" s="35">
        <f t="shared" si="1"/>
        <v>83.89065484249885</v>
      </c>
    </row>
    <row r="28" spans="1:7" ht="21" customHeight="1">
      <c r="A28" s="26"/>
      <c r="B28" s="56" t="s">
        <v>60</v>
      </c>
      <c r="C28" s="48">
        <f>C29</f>
        <v>7</v>
      </c>
      <c r="D28" s="48">
        <f>D29</f>
        <v>7</v>
      </c>
      <c r="E28" s="48"/>
      <c r="F28" s="35"/>
      <c r="G28" s="35"/>
    </row>
    <row r="29" spans="1:7" ht="28.5" customHeight="1">
      <c r="A29" s="40" t="s">
        <v>42</v>
      </c>
      <c r="B29" s="47" t="s">
        <v>43</v>
      </c>
      <c r="C29" s="49">
        <v>7</v>
      </c>
      <c r="D29" s="49">
        <v>7</v>
      </c>
      <c r="E29" s="49"/>
      <c r="F29" s="50"/>
      <c r="G29" s="12"/>
    </row>
    <row r="30" spans="1:7" ht="15">
      <c r="A30" s="45">
        <v>900204</v>
      </c>
      <c r="B30" s="57" t="s">
        <v>61</v>
      </c>
      <c r="C30" s="46">
        <f>SUM(C31:C34)</f>
        <v>4555.2</v>
      </c>
      <c r="D30" s="46"/>
      <c r="E30" s="46">
        <f>SUM(E31:E34)</f>
        <v>3354.3999999999996</v>
      </c>
      <c r="F30" s="21">
        <f>E30/C30*100</f>
        <v>73.6389181594661</v>
      </c>
      <c r="G30" s="41"/>
    </row>
    <row r="31" spans="1:7" ht="22.5">
      <c r="A31" s="24"/>
      <c r="B31" s="34" t="s">
        <v>31</v>
      </c>
      <c r="C31" s="12">
        <v>3264.9</v>
      </c>
      <c r="D31" s="12"/>
      <c r="E31" s="12">
        <v>2896.1</v>
      </c>
      <c r="F31" s="12">
        <f>E31/C31*100</f>
        <v>88.70409507182455</v>
      </c>
      <c r="G31" s="13"/>
    </row>
    <row r="32" spans="1:7" ht="12.75">
      <c r="A32" s="24"/>
      <c r="B32" s="44" t="s">
        <v>46</v>
      </c>
      <c r="C32" s="12">
        <v>372.4</v>
      </c>
      <c r="D32" s="12"/>
      <c r="E32" s="12">
        <v>220.6</v>
      </c>
      <c r="F32" s="12">
        <f>E32/C32*100</f>
        <v>59.237379162191196</v>
      </c>
      <c r="G32" s="8"/>
    </row>
    <row r="33" spans="1:7" ht="22.5">
      <c r="A33" s="24" t="s">
        <v>38</v>
      </c>
      <c r="B33" s="44" t="s">
        <v>54</v>
      </c>
      <c r="C33" s="12">
        <v>25</v>
      </c>
      <c r="D33" s="12"/>
      <c r="E33" s="12"/>
      <c r="F33" s="12">
        <f>E33/C33*100</f>
        <v>0</v>
      </c>
      <c r="G33" s="8"/>
    </row>
    <row r="34" spans="1:7" ht="45">
      <c r="A34" s="24" t="s">
        <v>64</v>
      </c>
      <c r="B34" s="44" t="s">
        <v>65</v>
      </c>
      <c r="C34" s="12">
        <v>892.9</v>
      </c>
      <c r="D34" s="12"/>
      <c r="E34" s="12">
        <v>237.7</v>
      </c>
      <c r="F34" s="12">
        <f>E34/C34*100</f>
        <v>26.621122186135064</v>
      </c>
      <c r="G34" s="8"/>
    </row>
    <row r="35" spans="1:7" ht="12.75">
      <c r="A35" s="26"/>
      <c r="B35" s="56" t="s">
        <v>62</v>
      </c>
      <c r="C35" s="42">
        <f>SUM(C36:C37)</f>
        <v>0</v>
      </c>
      <c r="D35" s="42"/>
      <c r="E35" s="42">
        <f>SUM(E36:E37)</f>
        <v>0</v>
      </c>
      <c r="F35" s="63"/>
      <c r="G35" s="42"/>
    </row>
    <row r="36" spans="1:7" ht="22.5">
      <c r="A36" s="40" t="s">
        <v>42</v>
      </c>
      <c r="B36" s="47" t="s">
        <v>43</v>
      </c>
      <c r="C36" s="12">
        <v>10</v>
      </c>
      <c r="D36" s="12"/>
      <c r="E36" s="12">
        <v>10</v>
      </c>
      <c r="F36" s="22">
        <f>E36/C36*100</f>
        <v>100</v>
      </c>
      <c r="G36" s="12"/>
    </row>
    <row r="37" spans="1:7" ht="22.5">
      <c r="A37" s="24" t="s">
        <v>44</v>
      </c>
      <c r="B37" s="44" t="s">
        <v>45</v>
      </c>
      <c r="C37" s="12">
        <v>-10</v>
      </c>
      <c r="D37" s="12"/>
      <c r="E37" s="12">
        <v>-10</v>
      </c>
      <c r="F37" s="22">
        <f>E37/C37*100</f>
        <v>100</v>
      </c>
      <c r="G37" s="12"/>
    </row>
    <row r="38" spans="1:7" ht="14.25" customHeight="1">
      <c r="A38" s="58"/>
      <c r="B38" s="59" t="s">
        <v>35</v>
      </c>
      <c r="C38" s="52">
        <f>C27+C30</f>
        <v>109736.9</v>
      </c>
      <c r="D38" s="52"/>
      <c r="E38" s="52">
        <f>E27+E30</f>
        <v>78200.29999999999</v>
      </c>
      <c r="F38" s="53">
        <f>E38/C38*100</f>
        <v>71.2616266725231</v>
      </c>
      <c r="G38" s="53"/>
    </row>
    <row r="39" spans="1:7" ht="12.75">
      <c r="A39" s="26"/>
      <c r="B39" s="60" t="s">
        <v>63</v>
      </c>
      <c r="C39" s="53">
        <f>C28+C35</f>
        <v>7</v>
      </c>
      <c r="D39" s="61"/>
      <c r="E39" s="53">
        <f>E28+E35</f>
        <v>0</v>
      </c>
      <c r="F39" s="62"/>
      <c r="G39" s="62"/>
    </row>
    <row r="40" spans="1:6" ht="12.75">
      <c r="A40" s="38"/>
      <c r="B40" s="4"/>
      <c r="C40" s="39"/>
      <c r="D40" s="39"/>
      <c r="E40" s="32"/>
      <c r="F40" s="32"/>
    </row>
    <row r="41" ht="12.75">
      <c r="B41" s="51" t="s">
        <v>47</v>
      </c>
    </row>
    <row r="42" spans="2:6" ht="12.75">
      <c r="B42" s="51" t="s">
        <v>48</v>
      </c>
      <c r="E42" s="67" t="s">
        <v>49</v>
      </c>
      <c r="F42" s="67"/>
    </row>
  </sheetData>
  <mergeCells count="1">
    <mergeCell ref="E42:F42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2013-07-12T07:52:25Z</cp:lastPrinted>
  <dcterms:created xsi:type="dcterms:W3CDTF">2002-08-22T12:41:49Z</dcterms:created>
  <dcterms:modified xsi:type="dcterms:W3CDTF">2013-11-05T09:46:33Z</dcterms:modified>
  <cp:category/>
  <cp:version/>
  <cp:contentType/>
  <cp:contentStatus/>
</cp:coreProperties>
</file>